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F8D4B16F-6187-B642-B3E2-1115BAF83C10}" xr6:coauthVersionLast="47" xr6:coauthVersionMax="47" xr10:uidLastSave="{00000000-0000-0000-0000-000000000000}"/>
  <bookViews>
    <workbookView xWindow="0" yWindow="500" windowWidth="23260" windowHeight="15840" activeTab="1" xr2:uid="{00000000-000D-0000-FFFF-FFFF00000000}"/>
  </bookViews>
  <sheets>
    <sheet name="Serbia" sheetId="1" r:id="rId1"/>
    <sheet name="North Macedoni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5" l="1"/>
  <c r="D18" i="5" s="1"/>
  <c r="D14" i="5"/>
  <c r="E14" i="5" s="1"/>
  <c r="F13" i="5"/>
  <c r="E13" i="5"/>
  <c r="F12" i="5"/>
  <c r="E12" i="5"/>
  <c r="F11" i="5"/>
  <c r="E11" i="5"/>
  <c r="D15" i="1"/>
  <c r="F14" i="5" l="1"/>
  <c r="F15" i="5"/>
  <c r="F18" i="5" s="1"/>
  <c r="D16" i="5"/>
  <c r="D19" i="5" s="1"/>
  <c r="D20" i="5" s="1"/>
  <c r="E16" i="5"/>
  <c r="E19" i="5" s="1"/>
  <c r="E20" i="5" s="1"/>
  <c r="E15" i="5"/>
  <c r="E18" i="5" s="1"/>
  <c r="F16" i="5"/>
  <c r="F19" i="5" s="1"/>
  <c r="F20" i="5" l="1"/>
  <c r="E11" i="1"/>
  <c r="D14" i="1"/>
  <c r="D16" i="1" s="1"/>
  <c r="D18" i="1"/>
  <c r="F13" i="1"/>
  <c r="E13" i="1"/>
  <c r="E12" i="1"/>
  <c r="F12" i="1"/>
  <c r="F14" i="1" l="1"/>
  <c r="E15" i="1"/>
  <c r="D19" i="1"/>
  <c r="D20" i="1" s="1"/>
  <c r="E14" i="1"/>
  <c r="E16" i="1" s="1"/>
  <c r="F11" i="1" l="1"/>
  <c r="F15" i="1" l="1"/>
  <c r="F18" i="1" s="1"/>
  <c r="F16" i="1"/>
  <c r="F19" i="1" s="1"/>
  <c r="F20" i="1" s="1"/>
  <c r="E18" i="1"/>
  <c r="E19" i="1"/>
  <c r="E20" i="1" s="1"/>
</calcChain>
</file>

<file path=xl/sharedStrings.xml><?xml version="1.0" encoding="utf-8"?>
<sst xmlns="http://schemas.openxmlformats.org/spreadsheetml/2006/main" count="138" uniqueCount="57">
  <si>
    <t>Светлосни извор</t>
  </si>
  <si>
    <t>W</t>
  </si>
  <si>
    <t>EUR/kWh</t>
  </si>
  <si>
    <t>EUR</t>
  </si>
  <si>
    <t> ~200 lm</t>
  </si>
  <si>
    <t> 25W</t>
  </si>
  <si>
    <t> 5W</t>
  </si>
  <si>
    <t> 2W</t>
  </si>
  <si>
    <t> ~350 lm</t>
  </si>
  <si>
    <t> 40W</t>
  </si>
  <si>
    <t> 9W</t>
  </si>
  <si>
    <t> ~550 lm</t>
  </si>
  <si>
    <t> 60W</t>
  </si>
  <si>
    <t> 11W</t>
  </si>
  <si>
    <t> 7W</t>
  </si>
  <si>
    <t> ~750 lm</t>
  </si>
  <si>
    <t> 75W</t>
  </si>
  <si>
    <t> 15W</t>
  </si>
  <si>
    <t> ~1100 lm</t>
  </si>
  <si>
    <t> 100W</t>
  </si>
  <si>
    <t> 20W</t>
  </si>
  <si>
    <t> 12W</t>
  </si>
  <si>
    <t>=</t>
  </si>
  <si>
    <t>h</t>
  </si>
  <si>
    <t>№</t>
  </si>
  <si>
    <t>LIGHTING COST CALCULATOR IN NORTH MACEDONIA</t>
  </si>
  <si>
    <r>
      <rPr>
        <b/>
        <sz val="10"/>
        <color theme="1"/>
        <rFont val="Calibri"/>
        <family val="2"/>
        <charset val="238"/>
      </rPr>
      <t>Instructions:</t>
    </r>
    <r>
      <rPr>
        <sz val="10"/>
        <color theme="1"/>
        <rFont val="Calibri"/>
        <family val="2"/>
        <charset val="238"/>
      </rPr>
      <t xml:space="preserve"> They are only filled</t>
    </r>
    <r>
      <rPr>
        <sz val="10"/>
        <color rgb="FF0000FF"/>
        <rFont val="Calibri"/>
        <family val="2"/>
        <charset val="238"/>
      </rPr>
      <t>the first three columns related to "Incandescent Bulb" are Power, Number of Bulbs, and Daily Hours of Operation</t>
    </r>
    <r>
      <rPr>
        <sz val="10"/>
        <color theme="1"/>
        <rFont val="Calibri"/>
        <family val="2"/>
        <charset val="238"/>
      </rPr>
      <t>.</t>
    </r>
    <r>
      <rPr>
        <b/>
        <sz val="10"/>
        <color theme="1"/>
        <rFont val="Calibri"/>
        <family val="2"/>
        <charset val="238"/>
      </rPr>
      <t xml:space="preserve"> 
Step 1:</t>
    </r>
    <r>
      <rPr>
        <sz val="10"/>
        <color theme="1"/>
        <rFont val="Calibri"/>
        <family val="2"/>
        <charset val="238"/>
      </rPr>
      <t xml:space="preserve">Select the wattage of the bulb from the drop-down menu in cell D11. The wattage refers to "Incandescent Bulb". The wattage of other light sources is automatically calculated according to the table below.
</t>
    </r>
    <r>
      <rPr>
        <b/>
        <sz val="10"/>
        <color theme="1"/>
        <rFont val="Calibri"/>
        <family val="2"/>
        <charset val="238"/>
      </rPr>
      <t>Step 2</t>
    </r>
    <r>
      <rPr>
        <sz val="10"/>
        <color theme="1"/>
        <rFont val="Calibri"/>
        <family val="2"/>
        <charset val="238"/>
      </rPr>
      <t xml:space="preserve"> : Enter the number of bulbs in cell D12. The data for the other light sources is automatically retrieved.
</t>
    </r>
    <r>
      <rPr>
        <b/>
        <sz val="10"/>
        <color theme="1"/>
        <rFont val="Calibri"/>
        <family val="2"/>
        <charset val="238"/>
      </rPr>
      <t>Step 3:</t>
    </r>
    <r>
      <rPr>
        <sz val="10"/>
        <color theme="1"/>
        <rFont val="Calibri"/>
        <family val="2"/>
        <charset val="238"/>
      </rPr>
      <t xml:space="preserve"> Enter the number of hours of operation per day in cell D13. The data for the other light sources is automatically retrieved.
</t>
    </r>
    <r>
      <rPr>
        <b/>
        <sz val="10"/>
        <color theme="1"/>
        <rFont val="Calibri"/>
        <family val="2"/>
        <charset val="238"/>
      </rPr>
      <t>Step 4</t>
    </r>
    <r>
      <rPr>
        <sz val="10"/>
        <color theme="1"/>
        <rFont val="Calibri"/>
        <family val="2"/>
        <charset val="238"/>
      </rPr>
      <t xml:space="preserve"> : View and analyze the results obtained.</t>
    </r>
  </si>
  <si>
    <t>Description</t>
  </si>
  <si>
    <t xml:space="preserve"> Strength</t>
  </si>
  <si>
    <t>Quantity of bulbs</t>
  </si>
  <si>
    <t>Daily number of working hours</t>
  </si>
  <si>
    <t>Annual number of working hours</t>
  </si>
  <si>
    <t>Daily electricity consumption</t>
  </si>
  <si>
    <t>Annual electricity consumption</t>
  </si>
  <si>
    <t>North Macedonia - Electricity price for industry in 2024 (all taxes and fees included)</t>
  </si>
  <si>
    <t>Electricity costs per day</t>
  </si>
  <si>
    <t>Annual electricity costs</t>
  </si>
  <si>
    <t>Savings compared to a classic light bulb</t>
  </si>
  <si>
    <t>Unit</t>
  </si>
  <si>
    <t>com</t>
  </si>
  <si>
    <t>h/year</t>
  </si>
  <si>
    <t>kWh/day</t>
  </si>
  <si>
    <t>kWh/year</t>
  </si>
  <si>
    <t>Incandescent bulb</t>
  </si>
  <si>
    <t>Compact Fluorescent Light Bulbs (CFLs)</t>
  </si>
  <si>
    <t>LED bulb</t>
  </si>
  <si>
    <t>Light source</t>
  </si>
  <si>
    <t>“Funded by the European Union. Views and opinions expressed are however those of the author(s) only and do not necessarily reflect those of the European Union or Foundation Tempus. Neither the European Union nor the granting authority can be held responsible for them”</t>
  </si>
  <si>
    <t>Disclaimer:</t>
  </si>
  <si>
    <t>The lighting cost calculator is part of the training material for building the capacity of SMEs to green their businesses and can be used for educational purposes only.</t>
  </si>
  <si>
    <t>Luminous flux</t>
  </si>
  <si>
    <t>Classic incandescent light bulb</t>
  </si>
  <si>
    <t>LIGHTING COST CALCULATOR IN SERBIA</t>
  </si>
  <si>
    <t>Serbia - Electricity price for industry in 2024 (including all taxes and fees)</t>
  </si>
  <si>
    <t>*Source of electricity prices for industry: EUROSTAT Electricity prices for non-household consumers- bi-annual data (from 2007 onwards)</t>
  </si>
  <si>
    <r>
      <rPr>
        <b/>
        <sz val="10"/>
        <color theme="1"/>
        <rFont val="Calibri"/>
        <family val="2"/>
        <charset val="238"/>
      </rPr>
      <t>Instructions:</t>
    </r>
    <r>
      <rPr>
        <sz val="10"/>
        <color theme="1"/>
        <rFont val="Calibri"/>
        <family val="2"/>
        <charset val="238"/>
      </rPr>
      <t xml:space="preserve"> They are only filled</t>
    </r>
    <r>
      <rPr>
        <sz val="10"/>
        <color rgb="FF0000FF"/>
        <rFont val="Calibri"/>
        <family val="2"/>
        <charset val="238"/>
      </rPr>
      <t>the first three columns related to "Incandescent Bulb" are Power, Number of Bulbs, and Daily Hours of Operation</t>
    </r>
    <r>
      <rPr>
        <sz val="10"/>
        <color theme="1"/>
        <rFont val="Calibri"/>
        <family val="2"/>
        <charset val="238"/>
      </rPr>
      <t>.</t>
    </r>
    <r>
      <rPr>
        <b/>
        <sz val="10"/>
        <color theme="1"/>
        <rFont val="Calibri"/>
        <family val="2"/>
        <charset val="238"/>
      </rPr>
      <t xml:space="preserve"> 
Step 1:</t>
    </r>
    <r>
      <rPr>
        <sz val="10"/>
        <color theme="1"/>
        <rFont val="Calibri"/>
        <family val="2"/>
        <charset val="238"/>
      </rPr>
      <t xml:space="preserve">Select the wattage of the bulb from the drop-down menu in cell D11. The wattage refers to "Incandescent Bulb". The wattage of other light sources is automatically calculated according to the table below.
</t>
    </r>
    <r>
      <rPr>
        <b/>
        <sz val="10"/>
        <color theme="1"/>
        <rFont val="Calibri"/>
        <family val="2"/>
        <charset val="238"/>
      </rPr>
      <t>Step 2</t>
    </r>
    <r>
      <rPr>
        <sz val="10"/>
        <color theme="1"/>
        <rFont val="Calibri"/>
        <family val="2"/>
        <charset val="238"/>
      </rPr>
      <t xml:space="preserve">: Enter the number of bulbs in cell D12. The data for the other light sources is automatically retrieved.
</t>
    </r>
    <r>
      <rPr>
        <b/>
        <sz val="10"/>
        <color theme="1"/>
        <rFont val="Calibri"/>
        <family val="2"/>
        <charset val="238"/>
      </rPr>
      <t>Step 3:</t>
    </r>
    <r>
      <rPr>
        <sz val="10"/>
        <color theme="1"/>
        <rFont val="Calibri"/>
        <family val="2"/>
        <charset val="238"/>
      </rPr>
      <t xml:space="preserve"> Enter the number of hours of operation per day in cell D13. The data for the other light sources is automatically retrieved.
</t>
    </r>
    <r>
      <rPr>
        <b/>
        <sz val="10"/>
        <color theme="1"/>
        <rFont val="Calibri"/>
        <family val="2"/>
        <charset val="238"/>
      </rPr>
      <t>Step 4</t>
    </r>
    <r>
      <rPr>
        <sz val="10"/>
        <color theme="1"/>
        <rFont val="Calibri"/>
        <family val="2"/>
        <charset val="238"/>
      </rPr>
      <t xml:space="preserve"> : View and analyze the results obtained.</t>
    </r>
  </si>
  <si>
    <t>Strength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</si>
</sst>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0" x14ac:knownFonts="1">
    <font>
      <sz val="11"/>
      <color theme="1"/>
      <name val="Aptos Narrow"/>
      <family val="2"/>
      <scheme val="minor"/>
    </font>
    <font>
      <sz val="10"/>
      <color theme="1"/>
      <name val="Calibri"/>
      <family val="2"/>
      <charset val="238"/>
    </font>
    <font>
      <sz val="10"/>
      <color rgb="FF0000FF"/>
      <name val="Calibri"/>
      <family val="2"/>
      <charset val="238"/>
    </font>
    <font>
      <sz val="10"/>
      <name val="Calibri"/>
      <family val="2"/>
      <charset val="238"/>
    </font>
    <font>
      <b/>
      <sz val="10"/>
      <color theme="1"/>
      <name val="Calibri"/>
      <family val="2"/>
      <charset val="238"/>
    </font>
    <font>
      <u/>
      <sz val="11"/>
      <color theme="10"/>
      <name val="Aptos Narrow"/>
      <family val="2"/>
      <scheme val="minor"/>
    </font>
    <font>
      <b/>
      <sz val="10"/>
      <name val="Calibri"/>
      <family val="2"/>
      <charset val="238"/>
    </font>
    <font>
      <i/>
      <sz val="10"/>
      <color theme="1"/>
      <name val="Calibri"/>
      <family val="2"/>
      <charset val="238"/>
    </font>
    <font>
      <u/>
      <sz val="10"/>
      <color theme="10"/>
      <name val="Calibri"/>
      <family val="2"/>
      <charset val="238"/>
    </font>
    <font>
      <sz val="9"/>
      <name val="Calibri"/>
      <family val="2"/>
      <charset val="238"/>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89999084444715716"/>
        <bgColor indexed="64"/>
      </patternFill>
    </fill>
    <fill>
      <patternFill patternType="solid">
        <fgColor rgb="FFFFFFCC"/>
        <bgColor indexed="64"/>
      </patternFill>
    </fill>
    <fill>
      <patternFill patternType="solid">
        <fgColor rgb="FF00B050"/>
        <bgColor indexed="64"/>
      </patternFill>
    </fill>
    <fill>
      <patternFill patternType="solid">
        <fgColor theme="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top/>
      <bottom style="medium">
        <color theme="9"/>
      </bottom>
      <diagonal/>
    </border>
  </borders>
  <cellStyleXfs count="2">
    <xf numFmtId="0" fontId="0" fillId="0" borderId="0"/>
    <xf numFmtId="0" fontId="5" fillId="0" borderId="0" applyNumberFormat="0" applyFill="0" applyBorder="0" applyAlignment="0" applyProtection="0"/>
  </cellStyleXfs>
  <cellXfs count="61">
    <xf numFmtId="0" fontId="0" fillId="0" borderId="0" xfId="0"/>
    <xf numFmtId="0" fontId="1" fillId="0" borderId="6" xfId="0" applyFont="1" applyBorder="1" applyAlignment="1">
      <alignment horizontal="center" vertical="center" wrapText="1"/>
    </xf>
    <xf numFmtId="0" fontId="1" fillId="0" borderId="0" xfId="0" applyFont="1"/>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4" borderId="7" xfId="0" applyFont="1" applyFill="1" applyBorder="1"/>
    <xf numFmtId="0" fontId="1" fillId="6" borderId="7" xfId="0" applyFont="1" applyFill="1" applyBorder="1" applyAlignment="1">
      <alignment horizontal="center" vertical="center"/>
    </xf>
    <xf numFmtId="0" fontId="1" fillId="0" borderId="6" xfId="0" applyFont="1" applyBorder="1" applyAlignment="1">
      <alignment horizontal="center" vertical="center"/>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0" borderId="0" xfId="0" applyFont="1" applyAlignment="1">
      <alignment horizontal="center" vertical="center" wrapText="1"/>
    </xf>
    <xf numFmtId="49" fontId="1" fillId="3" borderId="6"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3" fillId="3" borderId="7" xfId="0" applyFont="1" applyFill="1" applyBorder="1" applyAlignment="1">
      <alignment horizontal="center"/>
    </xf>
    <xf numFmtId="0" fontId="3" fillId="3" borderId="7" xfId="0"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65" fontId="3" fillId="3" borderId="7"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6" borderId="7" xfId="0" applyFont="1" applyFill="1" applyBorder="1" applyAlignment="1">
      <alignment horizontal="center" vertical="center" wrapText="1"/>
    </xf>
    <xf numFmtId="2" fontId="3" fillId="6" borderId="7" xfId="0" applyNumberFormat="1" applyFont="1" applyFill="1" applyBorder="1" applyAlignment="1">
      <alignment horizontal="center" vertical="center" wrapText="1"/>
    </xf>
    <xf numFmtId="165" fontId="3" fillId="6" borderId="7" xfId="0" applyNumberFormat="1"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165" fontId="3" fillId="7" borderId="7" xfId="0" applyNumberFormat="1" applyFont="1" applyFill="1" applyBorder="1" applyAlignment="1">
      <alignment horizontal="center" vertical="center" wrapText="1"/>
    </xf>
    <xf numFmtId="164" fontId="3" fillId="6" borderId="7"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164" fontId="3" fillId="7" borderId="7" xfId="0" applyNumberFormat="1" applyFont="1" applyFill="1" applyBorder="1" applyAlignment="1">
      <alignment horizontal="center" vertical="center" wrapText="1"/>
    </xf>
    <xf numFmtId="0" fontId="2" fillId="0" borderId="7" xfId="0" applyFont="1" applyBorder="1" applyAlignment="1">
      <alignment horizontal="justify" vertical="center" wrapText="1"/>
    </xf>
    <xf numFmtId="0" fontId="2" fillId="0" borderId="7" xfId="0" applyFont="1" applyBorder="1" applyAlignment="1">
      <alignment horizontal="center"/>
    </xf>
    <xf numFmtId="0" fontId="2" fillId="0" borderId="6" xfId="0" applyFont="1" applyBorder="1" applyAlignment="1">
      <alignment horizontal="justify" vertical="center" wrapText="1"/>
    </xf>
    <xf numFmtId="0" fontId="4" fillId="3" borderId="1" xfId="0" applyFont="1" applyFill="1" applyBorder="1" applyAlignment="1">
      <alignment horizontal="center" vertical="center" wrapText="1"/>
    </xf>
    <xf numFmtId="0" fontId="6" fillId="3" borderId="3" xfId="0" applyFont="1" applyFill="1" applyBorder="1" applyAlignment="1">
      <alignment horizontal="right" vertical="center" wrapText="1"/>
    </xf>
    <xf numFmtId="0" fontId="6" fillId="3" borderId="7" xfId="0"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2" fontId="6" fillId="7" borderId="7" xfId="0" applyNumberFormat="1" applyFont="1" applyFill="1" applyBorder="1" applyAlignment="1">
      <alignment horizontal="center" vertical="center" wrapText="1"/>
    </xf>
    <xf numFmtId="0" fontId="1" fillId="6" borderId="1" xfId="0" applyFont="1" applyFill="1" applyBorder="1" applyAlignment="1">
      <alignment horizontal="center"/>
    </xf>
    <xf numFmtId="0" fontId="4" fillId="0" borderId="0" xfId="0" applyFont="1"/>
    <xf numFmtId="0" fontId="1" fillId="8" borderId="8" xfId="0" applyFont="1" applyFill="1" applyBorder="1"/>
    <xf numFmtId="0" fontId="1" fillId="8" borderId="9" xfId="0" applyFont="1" applyFill="1" applyBorder="1"/>
    <xf numFmtId="0" fontId="9" fillId="0" borderId="7" xfId="0" applyFont="1" applyBorder="1" applyAlignment="1">
      <alignment horizontal="justify" vertical="center" wrapText="1"/>
    </xf>
    <xf numFmtId="0" fontId="1" fillId="0" borderId="10" xfId="0" applyFont="1" applyBorder="1"/>
    <xf numFmtId="0" fontId="1" fillId="0" borderId="0" xfId="0" applyFont="1" applyAlignment="1">
      <alignment horizontal="justify"/>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1" applyFont="1" applyBorder="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7" fillId="0" borderId="0" xfId="0" applyFont="1" applyAlignment="1">
      <alignment horizontal="justify" vertical="center"/>
    </xf>
    <xf numFmtId="0" fontId="4" fillId="8" borderId="10" xfId="0" applyFont="1" applyFill="1" applyBorder="1" applyAlignment="1">
      <alignment horizontal="center" vertical="center"/>
    </xf>
    <xf numFmtId="0" fontId="1"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r>
              <a:rPr lang="sr-Latn-RS" sz="1100" b="1" i="0" baseline="0">
                <a:effectLst/>
              </a:rPr>
              <a:t>Annual lighting costs</a:t>
            </a:r>
            <a:endParaRPr lang="sr-Latn-RS" sz="800">
              <a:effectLst/>
            </a:endParaRPr>
          </a:p>
        </c:rich>
      </c:tx>
      <c:layout>
        <c:manualLayout>
          <c:xMode val="edge"/>
          <c:yMode val="edge"/>
          <c:x val="0.40511194388392435"/>
          <c:y val="2.8612303290414878E-2"/>
        </c:manualLayout>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endParaRPr lang="sr-Latn-RS"/>
        </a:p>
      </c:txPr>
    </c:title>
    <c:autoTitleDeleted val="0"/>
    <c:plotArea>
      <c:layout>
        <c:manualLayout>
          <c:layoutTarget val="inner"/>
          <c:xMode val="edge"/>
          <c:yMode val="edge"/>
          <c:x val="0.10627975837191206"/>
          <c:y val="0.14969362745098039"/>
          <c:w val="0.87068841583244305"/>
          <c:h val="0.56799395939478137"/>
        </c:manualLayout>
      </c:layout>
      <c:barChart>
        <c:barDir val="col"/>
        <c:grouping val="clustered"/>
        <c:varyColors val="0"/>
        <c:ser>
          <c:idx val="0"/>
          <c:order val="0"/>
          <c:tx>
            <c:strRef>
              <c:f>Serbia!$B$19</c:f>
              <c:strCache>
                <c:ptCount val="1"/>
                <c:pt idx="0">
                  <c:v>Annual electricity costs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Serbia!$D$10:$F$10</c:f>
              <c:strCache>
                <c:ptCount val="3"/>
                <c:pt idx="0">
                  <c:v>Incandescent bulb</c:v>
                </c:pt>
                <c:pt idx="1">
                  <c:v>Compact Fluorescent Light Bulbs (CFLs)</c:v>
                </c:pt>
                <c:pt idx="2">
                  <c:v>LED bulb</c:v>
                </c:pt>
              </c:strCache>
            </c:strRef>
          </c:cat>
          <c:val>
            <c:numRef>
              <c:f>Serbia!$D$19:$F$19</c:f>
              <c:numCache>
                <c:formatCode>0.00</c:formatCode>
                <c:ptCount val="3"/>
                <c:pt idx="0">
                  <c:v>0</c:v>
                </c:pt>
                <c:pt idx="1">
                  <c:v>0</c:v>
                </c:pt>
                <c:pt idx="2">
                  <c:v>0</c:v>
                </c:pt>
              </c:numCache>
            </c:numRef>
          </c:val>
          <c:extLst>
            <c:ext xmlns:c16="http://schemas.microsoft.com/office/drawing/2014/chart" uri="{C3380CC4-5D6E-409C-BE32-E72D297353CC}">
              <c16:uniqueId val="{00000000-513F-4E33-AFDD-EEC4A06396C9}"/>
            </c:ext>
          </c:extLst>
        </c:ser>
        <c:ser>
          <c:idx val="1"/>
          <c:order val="1"/>
          <c:tx>
            <c:strRef>
              <c:f>Serbia!$B$20</c:f>
              <c:strCache>
                <c:ptCount val="1"/>
                <c:pt idx="0">
                  <c:v>Savings compared to a classic light bulb</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Serbia!$D$10:$F$10</c:f>
              <c:strCache>
                <c:ptCount val="3"/>
                <c:pt idx="0">
                  <c:v>Incandescent bulb</c:v>
                </c:pt>
                <c:pt idx="1">
                  <c:v>Compact Fluorescent Light Bulbs (CFLs)</c:v>
                </c:pt>
                <c:pt idx="2">
                  <c:v>LED bulb</c:v>
                </c:pt>
              </c:strCache>
            </c:strRef>
          </c:cat>
          <c:val>
            <c:numRef>
              <c:f>Serbia!$D$20:$F$20</c:f>
              <c:numCache>
                <c:formatCode>0.00</c:formatCode>
                <c:ptCount val="3"/>
                <c:pt idx="0">
                  <c:v>0</c:v>
                </c:pt>
                <c:pt idx="1">
                  <c:v>0</c:v>
                </c:pt>
                <c:pt idx="2">
                  <c:v>0</c:v>
                </c:pt>
              </c:numCache>
            </c:numRef>
          </c:val>
          <c:extLst>
            <c:ext xmlns:c16="http://schemas.microsoft.com/office/drawing/2014/chart" uri="{C3380CC4-5D6E-409C-BE32-E72D297353CC}">
              <c16:uniqueId val="{00000001-513F-4E33-AFDD-EEC4A06396C9}"/>
            </c:ext>
          </c:extLst>
        </c:ser>
        <c:dLbls>
          <c:showLegendKey val="0"/>
          <c:showVal val="0"/>
          <c:showCatName val="0"/>
          <c:showSerName val="0"/>
          <c:showPercent val="0"/>
          <c:showBubbleSize val="0"/>
        </c:dLbls>
        <c:gapWidth val="267"/>
        <c:overlap val="-43"/>
        <c:axId val="138837056"/>
        <c:axId val="138837448"/>
      </c:barChart>
      <c:catAx>
        <c:axId val="13883705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138837448"/>
        <c:crosses val="autoZero"/>
        <c:auto val="1"/>
        <c:lblAlgn val="ctr"/>
        <c:lblOffset val="100"/>
        <c:noMultiLvlLbl val="0"/>
      </c:catAx>
      <c:valAx>
        <c:axId val="13883744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r>
                  <a:rPr lang="en-US"/>
                  <a:t>EUR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13883705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sr-Latn-R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r>
              <a:rPr lang="sr-Latn-RS" sz="1100">
                <a:effectLst/>
              </a:rPr>
              <a:t>Annual lighting costs</a:t>
            </a:r>
            <a:endParaRPr lang="en-US" sz="1100">
              <a:effectLst/>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endParaRPr lang="en-US"/>
        </a:p>
      </c:txPr>
    </c:title>
    <c:autoTitleDeleted val="0"/>
    <c:plotArea>
      <c:layout>
        <c:manualLayout>
          <c:layoutTarget val="inner"/>
          <c:xMode val="edge"/>
          <c:yMode val="edge"/>
          <c:x val="0.10627975837191206"/>
          <c:y val="0.14969362745098039"/>
          <c:w val="0.87068841583244305"/>
          <c:h val="0.56799395939478137"/>
        </c:manualLayout>
      </c:layout>
      <c:barChart>
        <c:barDir val="col"/>
        <c:grouping val="clustered"/>
        <c:varyColors val="0"/>
        <c:ser>
          <c:idx val="0"/>
          <c:order val="0"/>
          <c:tx>
            <c:strRef>
              <c:f>'North Macedonia'!$B$19</c:f>
              <c:strCache>
                <c:ptCount val="1"/>
                <c:pt idx="0">
                  <c:v>Annual electricity costs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'North Macedonia'!$D$10:$F$10</c:f>
              <c:strCache>
                <c:ptCount val="3"/>
                <c:pt idx="0">
                  <c:v>Incandescent bulb</c:v>
                </c:pt>
                <c:pt idx="1">
                  <c:v>Compact Fluorescent Light Bulbs (CFLs)</c:v>
                </c:pt>
                <c:pt idx="2">
                  <c:v>LED bulb</c:v>
                </c:pt>
              </c:strCache>
            </c:strRef>
          </c:cat>
          <c:val>
            <c:numRef>
              <c:f>'North Macedonia'!$D$19:$F$19</c:f>
              <c:numCache>
                <c:formatCode>0.00</c:formatCode>
                <c:ptCount val="3"/>
                <c:pt idx="0">
                  <c:v>0</c:v>
                </c:pt>
                <c:pt idx="1">
                  <c:v>0</c:v>
                </c:pt>
                <c:pt idx="2">
                  <c:v>0</c:v>
                </c:pt>
              </c:numCache>
            </c:numRef>
          </c:val>
          <c:extLst>
            <c:ext xmlns:c16="http://schemas.microsoft.com/office/drawing/2014/chart" uri="{C3380CC4-5D6E-409C-BE32-E72D297353CC}">
              <c16:uniqueId val="{00000000-9A8B-476D-B3E5-8ABB0EA5BD05}"/>
            </c:ext>
          </c:extLst>
        </c:ser>
        <c:ser>
          <c:idx val="1"/>
          <c:order val="1"/>
          <c:tx>
            <c:strRef>
              <c:f>'North Macedonia'!$B$20</c:f>
              <c:strCache>
                <c:ptCount val="1"/>
                <c:pt idx="0">
                  <c:v>Savings compared to a classic light bulb</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'North Macedonia'!$D$10:$F$10</c:f>
              <c:strCache>
                <c:ptCount val="3"/>
                <c:pt idx="0">
                  <c:v>Incandescent bulb</c:v>
                </c:pt>
                <c:pt idx="1">
                  <c:v>Compact Fluorescent Light Bulbs (CFLs)</c:v>
                </c:pt>
                <c:pt idx="2">
                  <c:v>LED bulb</c:v>
                </c:pt>
              </c:strCache>
            </c:strRef>
          </c:cat>
          <c:val>
            <c:numRef>
              <c:f>'North Macedonia'!$D$20:$F$20</c:f>
              <c:numCache>
                <c:formatCode>0.00</c:formatCode>
                <c:ptCount val="3"/>
                <c:pt idx="0">
                  <c:v>0</c:v>
                </c:pt>
                <c:pt idx="1">
                  <c:v>0</c:v>
                </c:pt>
                <c:pt idx="2">
                  <c:v>0</c:v>
                </c:pt>
              </c:numCache>
            </c:numRef>
          </c:val>
          <c:extLst>
            <c:ext xmlns:c16="http://schemas.microsoft.com/office/drawing/2014/chart" uri="{C3380CC4-5D6E-409C-BE32-E72D297353CC}">
              <c16:uniqueId val="{00000001-9A8B-476D-B3E5-8ABB0EA5BD05}"/>
            </c:ext>
          </c:extLst>
        </c:ser>
        <c:dLbls>
          <c:showLegendKey val="0"/>
          <c:showVal val="0"/>
          <c:showCatName val="0"/>
          <c:showSerName val="0"/>
          <c:showPercent val="0"/>
          <c:showBubbleSize val="0"/>
        </c:dLbls>
        <c:gapWidth val="267"/>
        <c:overlap val="-43"/>
        <c:axId val="138838624"/>
        <c:axId val="138842936"/>
      </c:barChart>
      <c:catAx>
        <c:axId val="13883862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138842936"/>
        <c:crosses val="autoZero"/>
        <c:auto val="1"/>
        <c:lblAlgn val="ctr"/>
        <c:lblOffset val="100"/>
        <c:noMultiLvlLbl val="0"/>
      </c:catAx>
      <c:valAx>
        <c:axId val="138842936"/>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r>
                  <a:rPr lang="en-US"/>
                  <a:t>EUR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13883862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jp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8.jp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jp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2.xml"/><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3</xdr:col>
      <xdr:colOff>259080</xdr:colOff>
      <xdr:row>8</xdr:row>
      <xdr:rowOff>0</xdr:rowOff>
    </xdr:from>
    <xdr:to>
      <xdr:col>3</xdr:col>
      <xdr:colOff>998220</xdr:colOff>
      <xdr:row>9</xdr:row>
      <xdr:rowOff>15240</xdr:rowOff>
    </xdr:to>
    <xdr:pic>
      <xdr:nvPicPr>
        <xdr:cNvPr id="2" name="Graphic 1" descr="A lightbulb">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788920" y="731520"/>
          <a:ext cx="739140" cy="647700"/>
        </a:xfrm>
        <a:prstGeom prst="rect">
          <a:avLst/>
        </a:prstGeom>
      </xdr:spPr>
    </xdr:pic>
    <xdr:clientData/>
  </xdr:twoCellAnchor>
  <xdr:twoCellAnchor editAs="oneCell">
    <xdr:from>
      <xdr:col>4</xdr:col>
      <xdr:colOff>304800</xdr:colOff>
      <xdr:row>8</xdr:row>
      <xdr:rowOff>45720</xdr:rowOff>
    </xdr:from>
    <xdr:to>
      <xdr:col>4</xdr:col>
      <xdr:colOff>876299</xdr:colOff>
      <xdr:row>8</xdr:row>
      <xdr:rowOff>617219</xdr:rowOff>
    </xdr:to>
    <xdr:pic>
      <xdr:nvPicPr>
        <xdr:cNvPr id="3" name="Graphic 2" descr="Fluorescent Light Bulb outlin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6220" y="228600"/>
          <a:ext cx="571499" cy="571499"/>
        </a:xfrm>
        <a:prstGeom prst="rect">
          <a:avLst/>
        </a:prstGeom>
      </xdr:spPr>
    </xdr:pic>
    <xdr:clientData/>
  </xdr:twoCellAnchor>
  <xdr:twoCellAnchor editAs="oneCell">
    <xdr:from>
      <xdr:col>5</xdr:col>
      <xdr:colOff>350520</xdr:colOff>
      <xdr:row>8</xdr:row>
      <xdr:rowOff>68580</xdr:rowOff>
    </xdr:from>
    <xdr:to>
      <xdr:col>5</xdr:col>
      <xdr:colOff>861060</xdr:colOff>
      <xdr:row>8</xdr:row>
      <xdr:rowOff>579120</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03520" y="251460"/>
          <a:ext cx="510540" cy="510540"/>
        </a:xfrm>
        <a:prstGeom prst="rect">
          <a:avLst/>
        </a:prstGeom>
        <a:noFill/>
        <a:ln>
          <a:noFill/>
        </a:ln>
      </xdr:spPr>
    </xdr:pic>
    <xdr:clientData/>
  </xdr:twoCellAnchor>
  <xdr:oneCellAnchor>
    <xdr:from>
      <xdr:col>8</xdr:col>
      <xdr:colOff>259080</xdr:colOff>
      <xdr:row>8</xdr:row>
      <xdr:rowOff>0</xdr:rowOff>
    </xdr:from>
    <xdr:ext cx="739140" cy="647700"/>
    <xdr:pic>
      <xdr:nvPicPr>
        <xdr:cNvPr id="5" name="Graphic 4" descr="A lightbulb">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788920" y="731520"/>
          <a:ext cx="739140" cy="647700"/>
        </a:xfrm>
        <a:prstGeom prst="rect">
          <a:avLst/>
        </a:prstGeom>
      </xdr:spPr>
    </xdr:pic>
    <xdr:clientData/>
  </xdr:oneCellAnchor>
  <xdr:oneCellAnchor>
    <xdr:from>
      <xdr:col>10</xdr:col>
      <xdr:colOff>304800</xdr:colOff>
      <xdr:row>8</xdr:row>
      <xdr:rowOff>45720</xdr:rowOff>
    </xdr:from>
    <xdr:ext cx="571499" cy="571499"/>
    <xdr:pic>
      <xdr:nvPicPr>
        <xdr:cNvPr id="6" name="Graphic 5" descr="Fluorescent Light Bulb outline">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6220" y="777240"/>
          <a:ext cx="571499" cy="571499"/>
        </a:xfrm>
        <a:prstGeom prst="rect">
          <a:avLst/>
        </a:prstGeom>
      </xdr:spPr>
    </xdr:pic>
    <xdr:clientData/>
  </xdr:oneCellAnchor>
  <xdr:oneCellAnchor>
    <xdr:from>
      <xdr:col>12</xdr:col>
      <xdr:colOff>350520</xdr:colOff>
      <xdr:row>8</xdr:row>
      <xdr:rowOff>68580</xdr:rowOff>
    </xdr:from>
    <xdr:ext cx="510540" cy="510540"/>
    <xdr:pic>
      <xdr:nvPicPr>
        <xdr:cNvPr id="7" name="Picture 6" descr="A black background with a black square&#10;&#10;Description automatically generated with medium confidence">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03520" y="800100"/>
          <a:ext cx="510540" cy="510540"/>
        </a:xfrm>
        <a:prstGeom prst="rect">
          <a:avLst/>
        </a:prstGeom>
        <a:noFill/>
        <a:ln>
          <a:noFill/>
        </a:ln>
      </xdr:spPr>
    </xdr:pic>
    <xdr:clientData/>
  </xdr:oneCellAnchor>
  <xdr:twoCellAnchor>
    <xdr:from>
      <xdr:col>0</xdr:col>
      <xdr:colOff>38100</xdr:colOff>
      <xdr:row>20</xdr:row>
      <xdr:rowOff>43815</xdr:rowOff>
    </xdr:from>
    <xdr:to>
      <xdr:col>5</xdr:col>
      <xdr:colOff>1150620</xdr:colOff>
      <xdr:row>29</xdr:row>
      <xdr:rowOff>158115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xdr:colOff>
      <xdr:row>0</xdr:row>
      <xdr:rowOff>0</xdr:rowOff>
    </xdr:from>
    <xdr:to>
      <xdr:col>5</xdr:col>
      <xdr:colOff>1323976</xdr:colOff>
      <xdr:row>4</xdr:row>
      <xdr:rowOff>209550</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 y="0"/>
          <a:ext cx="6819900" cy="857250"/>
        </a:xfrm>
        <a:prstGeom prst="rect">
          <a:avLst/>
        </a:prstGeom>
      </xdr:spPr>
    </xdr:pic>
    <xdr:clientData/>
  </xdr:twoCellAnchor>
  <xdr:twoCellAnchor editAs="oneCell">
    <xdr:from>
      <xdr:col>3</xdr:col>
      <xdr:colOff>259080</xdr:colOff>
      <xdr:row>8</xdr:row>
      <xdr:rowOff>0</xdr:rowOff>
    </xdr:from>
    <xdr:to>
      <xdr:col>3</xdr:col>
      <xdr:colOff>998220</xdr:colOff>
      <xdr:row>9</xdr:row>
      <xdr:rowOff>15240</xdr:rowOff>
    </xdr:to>
    <xdr:pic>
      <xdr:nvPicPr>
        <xdr:cNvPr id="13" name="Graphic 1" descr="A lightbulb">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8"/>
        <a:srcRect t="12371"/>
        <a:stretch/>
      </xdr:blipFill>
      <xdr:spPr>
        <a:xfrm>
          <a:off x="3068955" y="1428750"/>
          <a:ext cx="739140" cy="643890"/>
        </a:xfrm>
        <a:prstGeom prst="rect">
          <a:avLst/>
        </a:prstGeom>
      </xdr:spPr>
    </xdr:pic>
    <xdr:clientData/>
  </xdr:twoCellAnchor>
  <xdr:twoCellAnchor editAs="oneCell">
    <xdr:from>
      <xdr:col>6</xdr:col>
      <xdr:colOff>104776</xdr:colOff>
      <xdr:row>24</xdr:row>
      <xdr:rowOff>47625</xdr:rowOff>
    </xdr:from>
    <xdr:to>
      <xdr:col>13</xdr:col>
      <xdr:colOff>38101</xdr:colOff>
      <xdr:row>28</xdr:row>
      <xdr:rowOff>123825</xdr:rowOff>
    </xdr:to>
    <xdr:pic>
      <xdr:nvPicPr>
        <xdr:cNvPr id="11" name="Slika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943726" y="6334125"/>
          <a:ext cx="6781800" cy="723900"/>
        </a:xfrm>
        <a:prstGeom prst="rect">
          <a:avLst/>
        </a:prstGeom>
      </xdr:spPr>
    </xdr:pic>
    <xdr:clientData/>
  </xdr:twoCellAnchor>
  <xdr:oneCellAnchor>
    <xdr:from>
      <xdr:col>8</xdr:col>
      <xdr:colOff>259080</xdr:colOff>
      <xdr:row>8</xdr:row>
      <xdr:rowOff>0</xdr:rowOff>
    </xdr:from>
    <xdr:ext cx="739140" cy="647700"/>
    <xdr:pic>
      <xdr:nvPicPr>
        <xdr:cNvPr id="14" name="Graphic 4" descr="A lightbulb">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8"/>
        <a:srcRect t="12371"/>
        <a:stretch/>
      </xdr:blipFill>
      <xdr:spPr>
        <a:xfrm>
          <a:off x="9431655" y="1428750"/>
          <a:ext cx="739140" cy="647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259080</xdr:colOff>
      <xdr:row>8</xdr:row>
      <xdr:rowOff>0</xdr:rowOff>
    </xdr:from>
    <xdr:to>
      <xdr:col>3</xdr:col>
      <xdr:colOff>998220</xdr:colOff>
      <xdr:row>9</xdr:row>
      <xdr:rowOff>15240</xdr:rowOff>
    </xdr:to>
    <xdr:pic>
      <xdr:nvPicPr>
        <xdr:cNvPr id="2" name="Graphic 1" descr="A lightbulb">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788920" y="1493520"/>
          <a:ext cx="739140" cy="647700"/>
        </a:xfrm>
        <a:prstGeom prst="rect">
          <a:avLst/>
        </a:prstGeom>
      </xdr:spPr>
    </xdr:pic>
    <xdr:clientData/>
  </xdr:twoCellAnchor>
  <xdr:twoCellAnchor editAs="oneCell">
    <xdr:from>
      <xdr:col>4</xdr:col>
      <xdr:colOff>304800</xdr:colOff>
      <xdr:row>8</xdr:row>
      <xdr:rowOff>45720</xdr:rowOff>
    </xdr:from>
    <xdr:to>
      <xdr:col>4</xdr:col>
      <xdr:colOff>876299</xdr:colOff>
      <xdr:row>8</xdr:row>
      <xdr:rowOff>617219</xdr:rowOff>
    </xdr:to>
    <xdr:pic>
      <xdr:nvPicPr>
        <xdr:cNvPr id="3" name="Graphic 2" descr="Fluorescent Light Bulb outlin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6220" y="1539240"/>
          <a:ext cx="571499" cy="571499"/>
        </a:xfrm>
        <a:prstGeom prst="rect">
          <a:avLst/>
        </a:prstGeom>
      </xdr:spPr>
    </xdr:pic>
    <xdr:clientData/>
  </xdr:twoCellAnchor>
  <xdr:twoCellAnchor editAs="oneCell">
    <xdr:from>
      <xdr:col>5</xdr:col>
      <xdr:colOff>350520</xdr:colOff>
      <xdr:row>8</xdr:row>
      <xdr:rowOff>68580</xdr:rowOff>
    </xdr:from>
    <xdr:to>
      <xdr:col>5</xdr:col>
      <xdr:colOff>861060</xdr:colOff>
      <xdr:row>8</xdr:row>
      <xdr:rowOff>579120</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03520" y="1562100"/>
          <a:ext cx="510540" cy="510540"/>
        </a:xfrm>
        <a:prstGeom prst="rect">
          <a:avLst/>
        </a:prstGeom>
        <a:noFill/>
        <a:ln>
          <a:noFill/>
        </a:ln>
      </xdr:spPr>
    </xdr:pic>
    <xdr:clientData/>
  </xdr:twoCellAnchor>
  <xdr:oneCellAnchor>
    <xdr:from>
      <xdr:col>8</xdr:col>
      <xdr:colOff>259080</xdr:colOff>
      <xdr:row>8</xdr:row>
      <xdr:rowOff>0</xdr:rowOff>
    </xdr:from>
    <xdr:ext cx="739140" cy="647700"/>
    <xdr:pic>
      <xdr:nvPicPr>
        <xdr:cNvPr id="5" name="Graphic 4" descr="A lightbulb">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8526780" y="1493520"/>
          <a:ext cx="739140" cy="647700"/>
        </a:xfrm>
        <a:prstGeom prst="rect">
          <a:avLst/>
        </a:prstGeom>
      </xdr:spPr>
    </xdr:pic>
    <xdr:clientData/>
  </xdr:oneCellAnchor>
  <xdr:oneCellAnchor>
    <xdr:from>
      <xdr:col>10</xdr:col>
      <xdr:colOff>304800</xdr:colOff>
      <xdr:row>8</xdr:row>
      <xdr:rowOff>45720</xdr:rowOff>
    </xdr:from>
    <xdr:ext cx="571499" cy="571499"/>
    <xdr:pic>
      <xdr:nvPicPr>
        <xdr:cNvPr id="6" name="Graphic 5" descr="Fluorescent Light Bulb outline">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974580" y="1539240"/>
          <a:ext cx="571499" cy="571499"/>
        </a:xfrm>
        <a:prstGeom prst="rect">
          <a:avLst/>
        </a:prstGeom>
      </xdr:spPr>
    </xdr:pic>
    <xdr:clientData/>
  </xdr:oneCellAnchor>
  <xdr:oneCellAnchor>
    <xdr:from>
      <xdr:col>12</xdr:col>
      <xdr:colOff>350520</xdr:colOff>
      <xdr:row>8</xdr:row>
      <xdr:rowOff>68580</xdr:rowOff>
    </xdr:from>
    <xdr:ext cx="510540" cy="510540"/>
    <xdr:pic>
      <xdr:nvPicPr>
        <xdr:cNvPr id="7" name="Picture 6" descr="A black background with a black square&#10;&#10;Description automatically generated with medium confidence">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11422380" y="1562100"/>
          <a:ext cx="510540" cy="510540"/>
        </a:xfrm>
        <a:prstGeom prst="rect">
          <a:avLst/>
        </a:prstGeom>
        <a:noFill/>
        <a:ln>
          <a:noFill/>
        </a:ln>
      </xdr:spPr>
    </xdr:pic>
    <xdr:clientData/>
  </xdr:oneCellAnchor>
  <xdr:twoCellAnchor>
    <xdr:from>
      <xdr:col>0</xdr:col>
      <xdr:colOff>38100</xdr:colOff>
      <xdr:row>20</xdr:row>
      <xdr:rowOff>68580</xdr:rowOff>
    </xdr:from>
    <xdr:to>
      <xdr:col>5</xdr:col>
      <xdr:colOff>1165860</xdr:colOff>
      <xdr:row>29</xdr:row>
      <xdr:rowOff>137160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xdr:colOff>
      <xdr:row>0</xdr:row>
      <xdr:rowOff>0</xdr:rowOff>
    </xdr:from>
    <xdr:to>
      <xdr:col>6</xdr:col>
      <xdr:colOff>1</xdr:colOff>
      <xdr:row>5</xdr:row>
      <xdr:rowOff>9525</xdr:rowOff>
    </xdr:to>
    <xdr:pic>
      <xdr:nvPicPr>
        <xdr:cNvPr id="11" name="Slika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 y="0"/>
          <a:ext cx="6838950" cy="733425"/>
        </a:xfrm>
        <a:prstGeom prst="rect">
          <a:avLst/>
        </a:prstGeom>
      </xdr:spPr>
    </xdr:pic>
    <xdr:clientData/>
  </xdr:twoCellAnchor>
  <xdr:twoCellAnchor editAs="oneCell">
    <xdr:from>
      <xdr:col>3</xdr:col>
      <xdr:colOff>259080</xdr:colOff>
      <xdr:row>8</xdr:row>
      <xdr:rowOff>0</xdr:rowOff>
    </xdr:from>
    <xdr:to>
      <xdr:col>3</xdr:col>
      <xdr:colOff>998220</xdr:colOff>
      <xdr:row>9</xdr:row>
      <xdr:rowOff>15240</xdr:rowOff>
    </xdr:to>
    <xdr:pic>
      <xdr:nvPicPr>
        <xdr:cNvPr id="12" name="Graphic 1" descr="A lightbulb">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8"/>
        <a:srcRect t="12371"/>
        <a:stretch/>
      </xdr:blipFill>
      <xdr:spPr>
        <a:xfrm>
          <a:off x="3068955" y="1428750"/>
          <a:ext cx="739140" cy="643890"/>
        </a:xfrm>
        <a:prstGeom prst="rect">
          <a:avLst/>
        </a:prstGeom>
      </xdr:spPr>
    </xdr:pic>
    <xdr:clientData/>
  </xdr:twoCellAnchor>
  <xdr:twoCellAnchor editAs="oneCell">
    <xdr:from>
      <xdr:col>6</xdr:col>
      <xdr:colOff>104776</xdr:colOff>
      <xdr:row>24</xdr:row>
      <xdr:rowOff>28575</xdr:rowOff>
    </xdr:from>
    <xdr:to>
      <xdr:col>13</xdr:col>
      <xdr:colOff>19051</xdr:colOff>
      <xdr:row>27</xdr:row>
      <xdr:rowOff>85725</xdr:rowOff>
    </xdr:to>
    <xdr:pic>
      <xdr:nvPicPr>
        <xdr:cNvPr id="13" name="Slika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943726" y="6534150"/>
          <a:ext cx="6762750" cy="542925"/>
        </a:xfrm>
        <a:prstGeom prst="rect">
          <a:avLst/>
        </a:prstGeom>
      </xdr:spPr>
    </xdr:pic>
    <xdr:clientData/>
  </xdr:twoCellAnchor>
  <xdr:oneCellAnchor>
    <xdr:from>
      <xdr:col>8</xdr:col>
      <xdr:colOff>259080</xdr:colOff>
      <xdr:row>8</xdr:row>
      <xdr:rowOff>0</xdr:rowOff>
    </xdr:from>
    <xdr:ext cx="739140" cy="647700"/>
    <xdr:pic>
      <xdr:nvPicPr>
        <xdr:cNvPr id="14" name="Graphic 4" descr="A lightbulb">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8"/>
        <a:srcRect t="12371"/>
        <a:stretch/>
      </xdr:blipFill>
      <xdr:spPr>
        <a:xfrm>
          <a:off x="9431655" y="1428750"/>
          <a:ext cx="739140" cy="6477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eurostat/databrowser/view/nrg_pc_205/default/table?lang=en&amp;category=nrg.nrg_price.nrg_pc"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c.europa.eu/eurostat/databrowser/view/nrg_pc_205/default/table?lang=en&amp;category=nrg.nrg_price.nrg_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opLeftCell="A12" workbookViewId="0">
      <selection activeCell="H35" sqref="H35"/>
    </sheetView>
  </sheetViews>
  <sheetFormatPr baseColWidth="10" defaultColWidth="8.83203125" defaultRowHeight="14" x14ac:dyDescent="0.2"/>
  <cols>
    <col min="1" max="1" width="3" style="2" bestFit="1" customWidth="1"/>
    <col min="2" max="2" width="23.1640625" style="2" customWidth="1"/>
    <col min="3" max="3" width="10.6640625" style="2" bestFit="1" customWidth="1"/>
    <col min="4" max="6" width="17.6640625" style="2" customWidth="1"/>
    <col min="7" max="7" width="1.5" style="2" customWidth="1"/>
    <col min="8" max="8" width="29.1640625" style="2" customWidth="1"/>
    <col min="9" max="9" width="18.5" style="2" customWidth="1"/>
    <col min="10" max="10" width="1.83203125" style="2" bestFit="1" customWidth="1"/>
    <col min="11" max="11" width="18.5" style="2" customWidth="1"/>
    <col min="12" max="12" width="1.83203125" style="2" bestFit="1" customWidth="1"/>
    <col min="13" max="14" width="18.5" style="2" customWidth="1"/>
    <col min="15" max="16384" width="8.83203125" style="2"/>
  </cols>
  <sheetData>
    <row r="1" spans="1:13" ht="12.75" customHeight="1" x14ac:dyDescent="0.2">
      <c r="H1" s="56" t="s">
        <v>55</v>
      </c>
      <c r="I1" s="57"/>
      <c r="J1" s="57"/>
      <c r="K1" s="57"/>
      <c r="L1" s="57"/>
      <c r="M1" s="57"/>
    </row>
    <row r="2" spans="1:13" x14ac:dyDescent="0.2">
      <c r="H2" s="57"/>
      <c r="I2" s="57"/>
      <c r="J2" s="57"/>
      <c r="K2" s="57"/>
      <c r="L2" s="57"/>
      <c r="M2" s="57"/>
    </row>
    <row r="3" spans="1:13" x14ac:dyDescent="0.2">
      <c r="H3" s="57"/>
      <c r="I3" s="57"/>
      <c r="J3" s="57"/>
      <c r="K3" s="57"/>
      <c r="L3" s="57"/>
      <c r="M3" s="57"/>
    </row>
    <row r="4" spans="1:13" x14ac:dyDescent="0.2">
      <c r="H4" s="57"/>
      <c r="I4" s="57"/>
      <c r="J4" s="57"/>
      <c r="K4" s="57"/>
      <c r="L4" s="57"/>
      <c r="M4" s="57"/>
    </row>
    <row r="5" spans="1:13" ht="19.5" customHeight="1" thickBot="1" x14ac:dyDescent="0.25">
      <c r="A5" s="47"/>
      <c r="B5" s="47"/>
      <c r="C5" s="47"/>
      <c r="D5" s="47"/>
      <c r="E5" s="47"/>
      <c r="F5" s="47"/>
      <c r="H5" s="57"/>
      <c r="I5" s="57"/>
      <c r="J5" s="57"/>
      <c r="K5" s="57"/>
      <c r="L5" s="57"/>
      <c r="M5" s="57"/>
    </row>
    <row r="6" spans="1:13" ht="35.5" customHeight="1" thickBot="1" x14ac:dyDescent="0.25">
      <c r="A6" s="59" t="s">
        <v>52</v>
      </c>
      <c r="B6" s="59"/>
      <c r="C6" s="59"/>
      <c r="D6" s="59"/>
      <c r="E6" s="59"/>
      <c r="F6" s="59"/>
      <c r="H6" s="57"/>
      <c r="I6" s="57"/>
      <c r="J6" s="57"/>
      <c r="K6" s="57"/>
      <c r="L6" s="57"/>
      <c r="M6" s="57"/>
    </row>
    <row r="7" spans="1:13" ht="6.5" customHeight="1" x14ac:dyDescent="0.2"/>
    <row r="8" spans="1:13" ht="14.5" customHeight="1" x14ac:dyDescent="0.2">
      <c r="A8" s="60" t="s">
        <v>24</v>
      </c>
      <c r="B8" s="60" t="s">
        <v>27</v>
      </c>
      <c r="C8" s="60" t="s">
        <v>38</v>
      </c>
      <c r="D8" s="49" t="s">
        <v>46</v>
      </c>
      <c r="E8" s="50"/>
      <c r="F8" s="51"/>
      <c r="I8" s="52" t="s">
        <v>46</v>
      </c>
      <c r="J8" s="53"/>
      <c r="K8" s="53"/>
      <c r="L8" s="53"/>
      <c r="M8" s="54"/>
    </row>
    <row r="9" spans="1:13" ht="50" customHeight="1" x14ac:dyDescent="0.2">
      <c r="A9" s="60"/>
      <c r="B9" s="60"/>
      <c r="C9" s="60"/>
      <c r="D9" s="4"/>
      <c r="E9" s="5"/>
      <c r="F9" s="5"/>
      <c r="I9" s="5"/>
      <c r="J9" s="12"/>
      <c r="K9" s="5"/>
      <c r="L9" s="12"/>
      <c r="M9" s="5"/>
    </row>
    <row r="10" spans="1:13" ht="30" x14ac:dyDescent="0.2">
      <c r="A10" s="60"/>
      <c r="B10" s="60"/>
      <c r="C10" s="60"/>
      <c r="D10" s="1" t="s">
        <v>43</v>
      </c>
      <c r="E10" s="1" t="s">
        <v>44</v>
      </c>
      <c r="F10" s="1" t="s">
        <v>45</v>
      </c>
      <c r="I10" s="1" t="s">
        <v>51</v>
      </c>
      <c r="J10" s="12"/>
      <c r="K10" s="1" t="s">
        <v>44</v>
      </c>
      <c r="L10" s="12"/>
      <c r="M10" s="4" t="s">
        <v>45</v>
      </c>
    </row>
    <row r="11" spans="1:13" ht="15" x14ac:dyDescent="0.2">
      <c r="A11" s="22">
        <v>1</v>
      </c>
      <c r="B11" s="35" t="s">
        <v>56</v>
      </c>
      <c r="C11" s="22" t="s">
        <v>1</v>
      </c>
      <c r="D11" s="34"/>
      <c r="E11" s="18" t="str">
        <f>IF(D11=25, 5, IF(D11=40, 9, IF(D11=60, 11, IF(D11=75, 15, IF(D11=100, 20, "")))))</f>
        <v/>
      </c>
      <c r="F11" s="26" t="str">
        <f>IF(D11=25, 2, IF(D11=40, 5, IF(D11=60, 7, IF(D11=75, 9, IF(D11=100, 12, "")))))</f>
        <v/>
      </c>
      <c r="H11" s="42" t="s">
        <v>50</v>
      </c>
      <c r="I11" s="9"/>
      <c r="J11" s="10"/>
      <c r="K11" s="10" t="s">
        <v>28</v>
      </c>
      <c r="L11" s="10"/>
      <c r="M11" s="11"/>
    </row>
    <row r="12" spans="1:13" ht="15" x14ac:dyDescent="0.2">
      <c r="A12" s="17">
        <v>2</v>
      </c>
      <c r="B12" s="33" t="s">
        <v>29</v>
      </c>
      <c r="C12" s="17" t="s">
        <v>39</v>
      </c>
      <c r="D12" s="15"/>
      <c r="E12" s="18">
        <f>D12</f>
        <v>0</v>
      </c>
      <c r="F12" s="26">
        <f>D12</f>
        <v>0</v>
      </c>
      <c r="H12" s="7" t="s">
        <v>4</v>
      </c>
      <c r="I12" s="8" t="s">
        <v>5</v>
      </c>
      <c r="J12" s="13" t="s">
        <v>22</v>
      </c>
      <c r="K12" s="8" t="s">
        <v>6</v>
      </c>
      <c r="L12" s="13" t="s">
        <v>22</v>
      </c>
      <c r="M12" s="8" t="s">
        <v>7</v>
      </c>
    </row>
    <row r="13" spans="1:13" ht="15" x14ac:dyDescent="0.2">
      <c r="A13" s="17">
        <v>3</v>
      </c>
      <c r="B13" s="33" t="s">
        <v>30</v>
      </c>
      <c r="C13" s="17" t="s">
        <v>23</v>
      </c>
      <c r="D13" s="15"/>
      <c r="E13" s="18">
        <f>D13</f>
        <v>0</v>
      </c>
      <c r="F13" s="26">
        <f>D13</f>
        <v>0</v>
      </c>
      <c r="H13" s="7" t="s">
        <v>8</v>
      </c>
      <c r="I13" s="3" t="s">
        <v>9</v>
      </c>
      <c r="J13" s="14" t="s">
        <v>22</v>
      </c>
      <c r="K13" s="3" t="s">
        <v>10</v>
      </c>
      <c r="L13" s="14" t="s">
        <v>22</v>
      </c>
      <c r="M13" s="3" t="s">
        <v>6</v>
      </c>
    </row>
    <row r="14" spans="1:13" ht="15" x14ac:dyDescent="0.2">
      <c r="A14" s="22">
        <v>4</v>
      </c>
      <c r="B14" s="16" t="s">
        <v>31</v>
      </c>
      <c r="C14" s="17" t="s">
        <v>40</v>
      </c>
      <c r="D14" s="23">
        <f>D13*365</f>
        <v>0</v>
      </c>
      <c r="E14" s="19">
        <f>+D14</f>
        <v>0</v>
      </c>
      <c r="F14" s="27">
        <f>+D14</f>
        <v>0</v>
      </c>
      <c r="H14" s="7" t="s">
        <v>11</v>
      </c>
      <c r="I14" s="3" t="s">
        <v>12</v>
      </c>
      <c r="J14" s="14" t="s">
        <v>22</v>
      </c>
      <c r="K14" s="3" t="s">
        <v>13</v>
      </c>
      <c r="L14" s="14" t="s">
        <v>22</v>
      </c>
      <c r="M14" s="3" t="s">
        <v>14</v>
      </c>
    </row>
    <row r="15" spans="1:13" ht="15" x14ac:dyDescent="0.2">
      <c r="A15" s="17">
        <v>5</v>
      </c>
      <c r="B15" s="16" t="s">
        <v>32</v>
      </c>
      <c r="C15" s="17" t="s">
        <v>41</v>
      </c>
      <c r="D15" s="24">
        <f>D11/1000*D13*D12</f>
        <v>0</v>
      </c>
      <c r="E15" s="20" t="e">
        <f>E11/1000*E13*E12</f>
        <v>#VALUE!</v>
      </c>
      <c r="F15" s="28" t="e">
        <f>F11/1000*F13*F12</f>
        <v>#VALUE!</v>
      </c>
      <c r="H15" s="7" t="s">
        <v>15</v>
      </c>
      <c r="I15" s="3" t="s">
        <v>16</v>
      </c>
      <c r="J15" s="14" t="s">
        <v>22</v>
      </c>
      <c r="K15" s="3" t="s">
        <v>17</v>
      </c>
      <c r="L15" s="14" t="s">
        <v>22</v>
      </c>
      <c r="M15" s="3" t="s">
        <v>10</v>
      </c>
    </row>
    <row r="16" spans="1:13" ht="15" x14ac:dyDescent="0.2">
      <c r="A16" s="17">
        <v>6</v>
      </c>
      <c r="B16" s="16" t="s">
        <v>33</v>
      </c>
      <c r="C16" s="17" t="s">
        <v>42</v>
      </c>
      <c r="D16" s="24">
        <f>D11/1000*D14*D12</f>
        <v>0</v>
      </c>
      <c r="E16" s="20" t="e">
        <f>E11/1000*E14*E12</f>
        <v>#VALUE!</v>
      </c>
      <c r="F16" s="28" t="e">
        <f>F11/1000*F14*F12</f>
        <v>#VALUE!</v>
      </c>
      <c r="H16" s="7" t="s">
        <v>18</v>
      </c>
      <c r="I16" s="3" t="s">
        <v>19</v>
      </c>
      <c r="J16" s="14" t="s">
        <v>22</v>
      </c>
      <c r="K16" s="3" t="s">
        <v>20</v>
      </c>
      <c r="L16" s="14" t="s">
        <v>22</v>
      </c>
      <c r="M16" s="3" t="s">
        <v>21</v>
      </c>
    </row>
    <row r="17" spans="1:13" ht="38.25" customHeight="1" x14ac:dyDescent="0.2">
      <c r="A17" s="22">
        <v>7</v>
      </c>
      <c r="B17" s="16" t="s">
        <v>53</v>
      </c>
      <c r="C17" s="17" t="s">
        <v>2</v>
      </c>
      <c r="D17" s="25">
        <v>0.1835</v>
      </c>
      <c r="E17" s="21">
        <v>0.1835</v>
      </c>
      <c r="F17" s="29">
        <v>0.1835</v>
      </c>
      <c r="H17" s="55" t="s">
        <v>54</v>
      </c>
      <c r="I17" s="55"/>
      <c r="J17" s="55"/>
      <c r="K17" s="55"/>
      <c r="L17" s="55"/>
      <c r="M17" s="55"/>
    </row>
    <row r="18" spans="1:13" ht="27.5" customHeight="1" x14ac:dyDescent="0.2">
      <c r="A18" s="17">
        <v>8</v>
      </c>
      <c r="B18" s="16" t="s">
        <v>35</v>
      </c>
      <c r="C18" s="17" t="s">
        <v>3</v>
      </c>
      <c r="D18" s="30">
        <f>D15*D17</f>
        <v>0</v>
      </c>
      <c r="E18" s="31" t="e">
        <f>E15*E17</f>
        <v>#VALUE!</v>
      </c>
      <c r="F18" s="32" t="e">
        <f>F15*F17</f>
        <v>#VALUE!</v>
      </c>
    </row>
    <row r="19" spans="1:13" ht="15" x14ac:dyDescent="0.2">
      <c r="A19" s="17">
        <v>9</v>
      </c>
      <c r="B19" s="16" t="s">
        <v>36</v>
      </c>
      <c r="C19" s="17" t="s">
        <v>3</v>
      </c>
      <c r="D19" s="24">
        <f>D16*D17</f>
        <v>0</v>
      </c>
      <c r="E19" s="20" t="e">
        <f>E16*E17</f>
        <v>#VALUE!</v>
      </c>
      <c r="F19" s="28" t="e">
        <f>F16*F17</f>
        <v>#VALUE!</v>
      </c>
    </row>
    <row r="20" spans="1:13" ht="25.5" customHeight="1" x14ac:dyDescent="0.2">
      <c r="A20" s="36"/>
      <c r="B20" s="37" t="s">
        <v>37</v>
      </c>
      <c r="C20" s="38" t="s">
        <v>3</v>
      </c>
      <c r="D20" s="39">
        <f>+D19-D19</f>
        <v>0</v>
      </c>
      <c r="E20" s="40" t="e">
        <f>+D19-E19</f>
        <v>#VALUE!</v>
      </c>
      <c r="F20" s="41" t="e">
        <f>+D19-F19</f>
        <v>#VALUE!</v>
      </c>
      <c r="H20" s="58" t="s">
        <v>49</v>
      </c>
      <c r="I20" s="58"/>
      <c r="J20" s="58"/>
      <c r="K20" s="58"/>
      <c r="L20" s="58"/>
      <c r="M20" s="58"/>
    </row>
    <row r="21" spans="1:13" customFormat="1" ht="15" x14ac:dyDescent="0.2"/>
    <row r="23" spans="1:13" x14ac:dyDescent="0.2">
      <c r="H23" s="43" t="s">
        <v>48</v>
      </c>
    </row>
    <row r="24" spans="1:13" ht="41.25" customHeight="1" x14ac:dyDescent="0.2">
      <c r="H24" s="48" t="s">
        <v>47</v>
      </c>
      <c r="I24" s="48"/>
      <c r="J24" s="48"/>
      <c r="K24" s="48"/>
      <c r="L24" s="48"/>
      <c r="M24" s="48"/>
    </row>
    <row r="30" spans="1:13" ht="16" thickBot="1" x14ac:dyDescent="0.25">
      <c r="A30"/>
      <c r="B30"/>
      <c r="C30"/>
      <c r="D30"/>
      <c r="E30"/>
      <c r="F30"/>
      <c r="H30" s="44"/>
      <c r="I30" s="45"/>
      <c r="J30" s="45"/>
      <c r="K30" s="45"/>
      <c r="L30" s="45"/>
      <c r="M30" s="45"/>
    </row>
    <row r="46" spans="4:4" hidden="1" x14ac:dyDescent="0.2">
      <c r="D46" s="6">
        <v>25</v>
      </c>
    </row>
    <row r="47" spans="4:4" hidden="1" x14ac:dyDescent="0.2">
      <c r="D47" s="6">
        <v>40</v>
      </c>
    </row>
    <row r="48" spans="4:4" hidden="1" x14ac:dyDescent="0.2">
      <c r="D48" s="6">
        <v>60</v>
      </c>
    </row>
    <row r="49" spans="4:4" hidden="1" x14ac:dyDescent="0.2">
      <c r="D49" s="6">
        <v>75</v>
      </c>
    </row>
    <row r="50" spans="4:4" hidden="1" x14ac:dyDescent="0.2">
      <c r="D50" s="6">
        <v>100</v>
      </c>
    </row>
  </sheetData>
  <mergeCells count="10">
    <mergeCell ref="H24:M24"/>
    <mergeCell ref="D8:F8"/>
    <mergeCell ref="I8:M8"/>
    <mergeCell ref="H17:M17"/>
    <mergeCell ref="H1:M6"/>
    <mergeCell ref="H20:M20"/>
    <mergeCell ref="A6:F6"/>
    <mergeCell ref="C8:C10"/>
    <mergeCell ref="A8:A10"/>
    <mergeCell ref="B8:B10"/>
  </mergeCells>
  <dataValidations count="1">
    <dataValidation type="list" allowBlank="1" showInputMessage="1" showErrorMessage="1" sqref="D11" xr:uid="{00000000-0002-0000-0000-000000000000}">
      <formula1>$D$46:$D$50</formula1>
    </dataValidation>
  </dataValidations>
  <hyperlinks>
    <hyperlink ref="H17:M17" r:id="rId1" display="*Извор цене електричне енергије за индустрију: EUROSTAT _x000a_Electricity prices for non-household consumers- bi-annual data (from 2007 onwards)" xr:uid="{00000000-0004-0000-0000-000000000000}"/>
  </hyperlinks>
  <printOptions horizontalCentered="1"/>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tabSelected="1" topLeftCell="H10" workbookViewId="0">
      <selection activeCell="H18" sqref="H18"/>
    </sheetView>
  </sheetViews>
  <sheetFormatPr baseColWidth="10" defaultColWidth="8.83203125" defaultRowHeight="14" x14ac:dyDescent="0.2"/>
  <cols>
    <col min="1" max="1" width="3" style="2" bestFit="1" customWidth="1"/>
    <col min="2" max="2" width="23.1640625" style="2" customWidth="1"/>
    <col min="3" max="3" width="10.6640625" style="2" bestFit="1" customWidth="1"/>
    <col min="4" max="6" width="17.6640625" style="2" customWidth="1"/>
    <col min="7" max="7" width="1.5" style="2" customWidth="1"/>
    <col min="8" max="8" width="29.1640625" style="2" customWidth="1"/>
    <col min="9" max="9" width="18.5" style="2" customWidth="1"/>
    <col min="10" max="10" width="1.83203125" style="2" bestFit="1" customWidth="1"/>
    <col min="11" max="11" width="18.5" style="2" customWidth="1"/>
    <col min="12" max="12" width="1.83203125" style="2" bestFit="1" customWidth="1"/>
    <col min="13" max="14" width="18.5" style="2" customWidth="1"/>
    <col min="15" max="16384" width="8.83203125" style="2"/>
  </cols>
  <sheetData>
    <row r="1" spans="1:13" ht="12.75" customHeight="1" x14ac:dyDescent="0.2">
      <c r="H1" s="56" t="s">
        <v>26</v>
      </c>
      <c r="I1" s="57"/>
      <c r="J1" s="57"/>
      <c r="K1" s="57"/>
      <c r="L1" s="57"/>
      <c r="M1" s="57"/>
    </row>
    <row r="2" spans="1:13" x14ac:dyDescent="0.2">
      <c r="H2" s="57"/>
      <c r="I2" s="57"/>
      <c r="J2" s="57"/>
      <c r="K2" s="57"/>
      <c r="L2" s="57"/>
      <c r="M2" s="57"/>
    </row>
    <row r="3" spans="1:13" x14ac:dyDescent="0.2">
      <c r="H3" s="57"/>
      <c r="I3" s="57"/>
      <c r="J3" s="57"/>
      <c r="K3" s="57"/>
      <c r="L3" s="57"/>
      <c r="M3" s="57"/>
    </row>
    <row r="4" spans="1:13" x14ac:dyDescent="0.2">
      <c r="H4" s="57"/>
      <c r="I4" s="57"/>
      <c r="J4" s="57"/>
      <c r="K4" s="57"/>
      <c r="L4" s="57"/>
      <c r="M4" s="57"/>
    </row>
    <row r="5" spans="1:13" ht="6" customHeight="1" thickBot="1" x14ac:dyDescent="0.25">
      <c r="A5" s="47"/>
      <c r="B5" s="47"/>
      <c r="C5" s="47"/>
      <c r="D5" s="47"/>
      <c r="E5" s="47"/>
      <c r="F5" s="47"/>
      <c r="H5" s="57"/>
      <c r="I5" s="57"/>
      <c r="J5" s="57"/>
      <c r="K5" s="57"/>
      <c r="L5" s="57"/>
      <c r="M5" s="57"/>
    </row>
    <row r="6" spans="1:13" ht="54.75" customHeight="1" thickBot="1" x14ac:dyDescent="0.25">
      <c r="A6" s="59" t="s">
        <v>25</v>
      </c>
      <c r="B6" s="59"/>
      <c r="C6" s="59"/>
      <c r="D6" s="59"/>
      <c r="E6" s="59"/>
      <c r="F6" s="59"/>
      <c r="H6" s="57"/>
      <c r="I6" s="57"/>
      <c r="J6" s="57"/>
      <c r="K6" s="57"/>
      <c r="L6" s="57"/>
      <c r="M6" s="57"/>
    </row>
    <row r="7" spans="1:13" ht="6.5" customHeight="1" x14ac:dyDescent="0.2"/>
    <row r="8" spans="1:13" ht="14.5" customHeight="1" x14ac:dyDescent="0.2">
      <c r="A8" s="60" t="s">
        <v>24</v>
      </c>
      <c r="B8" s="60" t="s">
        <v>27</v>
      </c>
      <c r="C8" s="60" t="s">
        <v>38</v>
      </c>
      <c r="D8" s="49" t="s">
        <v>46</v>
      </c>
      <c r="E8" s="50"/>
      <c r="F8" s="51"/>
      <c r="I8" s="52" t="s">
        <v>0</v>
      </c>
      <c r="J8" s="53"/>
      <c r="K8" s="53"/>
      <c r="L8" s="53"/>
      <c r="M8" s="54"/>
    </row>
    <row r="9" spans="1:13" ht="50" customHeight="1" x14ac:dyDescent="0.2">
      <c r="A9" s="60"/>
      <c r="B9" s="60"/>
      <c r="C9" s="60"/>
      <c r="D9" s="4"/>
      <c r="E9" s="5"/>
      <c r="F9" s="5"/>
      <c r="I9" s="5"/>
      <c r="J9" s="12"/>
      <c r="K9" s="5"/>
      <c r="L9" s="12"/>
      <c r="M9" s="5"/>
    </row>
    <row r="10" spans="1:13" ht="30" x14ac:dyDescent="0.2">
      <c r="A10" s="60"/>
      <c r="B10" s="60"/>
      <c r="C10" s="60"/>
      <c r="D10" s="1" t="s">
        <v>43</v>
      </c>
      <c r="E10" s="1" t="s">
        <v>44</v>
      </c>
      <c r="F10" s="1" t="s">
        <v>45</v>
      </c>
      <c r="I10" s="1" t="s">
        <v>51</v>
      </c>
      <c r="J10" s="12"/>
      <c r="K10" s="1" t="s">
        <v>44</v>
      </c>
      <c r="L10" s="12"/>
      <c r="M10" s="4" t="s">
        <v>45</v>
      </c>
    </row>
    <row r="11" spans="1:13" ht="15" x14ac:dyDescent="0.2">
      <c r="A11" s="22">
        <v>1</v>
      </c>
      <c r="B11" s="35" t="s">
        <v>28</v>
      </c>
      <c r="C11" s="22" t="s">
        <v>1</v>
      </c>
      <c r="D11" s="34"/>
      <c r="E11" s="18" t="str">
        <f>IF(D11=25, 5, IF(D11=40, 9, IF(D11=60, 11, IF(D11=75, 15, IF(D11=100, 20, "")))))</f>
        <v/>
      </c>
      <c r="F11" s="26" t="str">
        <f>IF(D11=25, 2, IF(D11=40, 5, IF(D11=60, 7, IF(D11=75, 9, IF(D11=100, 12, "")))))</f>
        <v/>
      </c>
      <c r="H11" s="42" t="s">
        <v>50</v>
      </c>
      <c r="I11" s="9"/>
      <c r="J11" s="10"/>
      <c r="K11" s="10" t="s">
        <v>28</v>
      </c>
      <c r="L11" s="10"/>
      <c r="M11" s="11"/>
    </row>
    <row r="12" spans="1:13" ht="15" x14ac:dyDescent="0.2">
      <c r="A12" s="17">
        <v>2</v>
      </c>
      <c r="B12" s="33" t="s">
        <v>29</v>
      </c>
      <c r="C12" s="17" t="s">
        <v>39</v>
      </c>
      <c r="D12" s="15"/>
      <c r="E12" s="18">
        <f>D12</f>
        <v>0</v>
      </c>
      <c r="F12" s="26">
        <f>D12</f>
        <v>0</v>
      </c>
      <c r="H12" s="7" t="s">
        <v>4</v>
      </c>
      <c r="I12" s="8" t="s">
        <v>5</v>
      </c>
      <c r="J12" s="13" t="s">
        <v>22</v>
      </c>
      <c r="K12" s="8" t="s">
        <v>6</v>
      </c>
      <c r="L12" s="13" t="s">
        <v>22</v>
      </c>
      <c r="M12" s="8" t="s">
        <v>7</v>
      </c>
    </row>
    <row r="13" spans="1:13" ht="15" x14ac:dyDescent="0.2">
      <c r="A13" s="17">
        <v>3</v>
      </c>
      <c r="B13" s="33" t="s">
        <v>30</v>
      </c>
      <c r="C13" s="17" t="s">
        <v>23</v>
      </c>
      <c r="D13" s="15"/>
      <c r="E13" s="18">
        <f>D13</f>
        <v>0</v>
      </c>
      <c r="F13" s="26">
        <f>D13</f>
        <v>0</v>
      </c>
      <c r="H13" s="7" t="s">
        <v>8</v>
      </c>
      <c r="I13" s="3" t="s">
        <v>9</v>
      </c>
      <c r="J13" s="14" t="s">
        <v>22</v>
      </c>
      <c r="K13" s="3" t="s">
        <v>10</v>
      </c>
      <c r="L13" s="14" t="s">
        <v>22</v>
      </c>
      <c r="M13" s="3" t="s">
        <v>6</v>
      </c>
    </row>
    <row r="14" spans="1:13" ht="15" x14ac:dyDescent="0.2">
      <c r="A14" s="22">
        <v>4</v>
      </c>
      <c r="B14" s="16" t="s">
        <v>31</v>
      </c>
      <c r="C14" s="17" t="s">
        <v>40</v>
      </c>
      <c r="D14" s="23">
        <f>D13*365</f>
        <v>0</v>
      </c>
      <c r="E14" s="19">
        <f>+D14</f>
        <v>0</v>
      </c>
      <c r="F14" s="27">
        <f>+D14</f>
        <v>0</v>
      </c>
      <c r="H14" s="7" t="s">
        <v>11</v>
      </c>
      <c r="I14" s="3" t="s">
        <v>12</v>
      </c>
      <c r="J14" s="14" t="s">
        <v>22</v>
      </c>
      <c r="K14" s="3" t="s">
        <v>13</v>
      </c>
      <c r="L14" s="14" t="s">
        <v>22</v>
      </c>
      <c r="M14" s="3" t="s">
        <v>14</v>
      </c>
    </row>
    <row r="15" spans="1:13" ht="15" x14ac:dyDescent="0.2">
      <c r="A15" s="17">
        <v>5</v>
      </c>
      <c r="B15" s="16" t="s">
        <v>32</v>
      </c>
      <c r="C15" s="17" t="s">
        <v>41</v>
      </c>
      <c r="D15" s="24">
        <f>D11/1000*D13*D12</f>
        <v>0</v>
      </c>
      <c r="E15" s="20" t="e">
        <f>E11/1000*E13*E12</f>
        <v>#VALUE!</v>
      </c>
      <c r="F15" s="28" t="e">
        <f>F11/1000*F13*F12</f>
        <v>#VALUE!</v>
      </c>
      <c r="H15" s="7" t="s">
        <v>15</v>
      </c>
      <c r="I15" s="3" t="s">
        <v>16</v>
      </c>
      <c r="J15" s="14" t="s">
        <v>22</v>
      </c>
      <c r="K15" s="3" t="s">
        <v>17</v>
      </c>
      <c r="L15" s="14" t="s">
        <v>22</v>
      </c>
      <c r="M15" s="3" t="s">
        <v>10</v>
      </c>
    </row>
    <row r="16" spans="1:13" ht="15" x14ac:dyDescent="0.2">
      <c r="A16" s="17">
        <v>6</v>
      </c>
      <c r="B16" s="16" t="s">
        <v>33</v>
      </c>
      <c r="C16" s="17" t="s">
        <v>42</v>
      </c>
      <c r="D16" s="24">
        <f>D11/1000*D14*D12</f>
        <v>0</v>
      </c>
      <c r="E16" s="20" t="e">
        <f>E11/1000*E14*E12</f>
        <v>#VALUE!</v>
      </c>
      <c r="F16" s="28" t="e">
        <f>F11/1000*F14*F12</f>
        <v>#VALUE!</v>
      </c>
      <c r="H16" s="7" t="s">
        <v>18</v>
      </c>
      <c r="I16" s="3" t="s">
        <v>19</v>
      </c>
      <c r="J16" s="14" t="s">
        <v>22</v>
      </c>
      <c r="K16" s="3" t="s">
        <v>20</v>
      </c>
      <c r="L16" s="14" t="s">
        <v>22</v>
      </c>
      <c r="M16" s="3" t="s">
        <v>21</v>
      </c>
    </row>
    <row r="17" spans="1:13" ht="36" customHeight="1" x14ac:dyDescent="0.2">
      <c r="A17" s="22">
        <v>7</v>
      </c>
      <c r="B17" s="46" t="s">
        <v>34</v>
      </c>
      <c r="C17" s="17" t="s">
        <v>2</v>
      </c>
      <c r="D17" s="25">
        <v>0.1187</v>
      </c>
      <c r="E17" s="21">
        <v>0.1187</v>
      </c>
      <c r="F17" s="29">
        <v>0.1187</v>
      </c>
      <c r="H17" s="55" t="s">
        <v>54</v>
      </c>
      <c r="I17" s="55"/>
      <c r="J17" s="55"/>
      <c r="K17" s="55"/>
      <c r="L17" s="55"/>
      <c r="M17" s="55"/>
    </row>
    <row r="18" spans="1:13" ht="27.5" customHeight="1" x14ac:dyDescent="0.2">
      <c r="A18" s="17">
        <v>8</v>
      </c>
      <c r="B18" s="16" t="s">
        <v>35</v>
      </c>
      <c r="C18" s="17" t="s">
        <v>3</v>
      </c>
      <c r="D18" s="30">
        <f>D15*D17</f>
        <v>0</v>
      </c>
      <c r="E18" s="31" t="e">
        <f>E15*E17</f>
        <v>#VALUE!</v>
      </c>
      <c r="F18" s="32" t="e">
        <f>F15*F17</f>
        <v>#VALUE!</v>
      </c>
    </row>
    <row r="19" spans="1:13" ht="15" x14ac:dyDescent="0.2">
      <c r="A19" s="17">
        <v>9</v>
      </c>
      <c r="B19" s="16" t="s">
        <v>36</v>
      </c>
      <c r="C19" s="17" t="s">
        <v>3</v>
      </c>
      <c r="D19" s="24">
        <f>D16*D17</f>
        <v>0</v>
      </c>
      <c r="E19" s="20" t="e">
        <f>E16*E17</f>
        <v>#VALUE!</v>
      </c>
      <c r="F19" s="28" t="e">
        <f>F16*F17</f>
        <v>#VALUE!</v>
      </c>
    </row>
    <row r="20" spans="1:13" ht="25.5" customHeight="1" x14ac:dyDescent="0.2">
      <c r="A20" s="36"/>
      <c r="B20" s="37" t="s">
        <v>37</v>
      </c>
      <c r="C20" s="38" t="s">
        <v>3</v>
      </c>
      <c r="D20" s="39">
        <f>+D19-D19</f>
        <v>0</v>
      </c>
      <c r="E20" s="40" t="e">
        <f>+D19-E19</f>
        <v>#VALUE!</v>
      </c>
      <c r="F20" s="41" t="e">
        <f>+D19-F19</f>
        <v>#VALUE!</v>
      </c>
      <c r="H20" s="58" t="s">
        <v>49</v>
      </c>
      <c r="I20" s="58"/>
      <c r="J20" s="58"/>
      <c r="K20" s="58"/>
      <c r="L20" s="58"/>
      <c r="M20" s="58"/>
    </row>
    <row r="21" spans="1:13" customFormat="1" ht="15" x14ac:dyDescent="0.2"/>
    <row r="23" spans="1:13" x14ac:dyDescent="0.2">
      <c r="H23" s="43" t="s">
        <v>48</v>
      </c>
    </row>
    <row r="24" spans="1:13" ht="38.25" customHeight="1" x14ac:dyDescent="0.2">
      <c r="H24" s="48" t="s">
        <v>47</v>
      </c>
      <c r="I24" s="48"/>
      <c r="J24" s="48"/>
      <c r="K24" s="48"/>
      <c r="L24" s="48"/>
      <c r="M24" s="48"/>
    </row>
    <row r="30" spans="1:13" ht="16" thickBot="1" x14ac:dyDescent="0.25">
      <c r="A30"/>
      <c r="B30"/>
      <c r="C30"/>
      <c r="D30"/>
      <c r="E30"/>
      <c r="F30"/>
      <c r="H30" s="44"/>
      <c r="I30" s="45"/>
      <c r="J30" s="45"/>
      <c r="K30" s="45"/>
      <c r="L30" s="45"/>
      <c r="M30" s="45"/>
    </row>
    <row r="46" spans="4:4" hidden="1" x14ac:dyDescent="0.2">
      <c r="D46" s="6">
        <v>25</v>
      </c>
    </row>
    <row r="47" spans="4:4" hidden="1" x14ac:dyDescent="0.2">
      <c r="D47" s="6">
        <v>40</v>
      </c>
    </row>
    <row r="48" spans="4:4" hidden="1" x14ac:dyDescent="0.2">
      <c r="D48" s="6">
        <v>60</v>
      </c>
    </row>
    <row r="49" spans="4:4" hidden="1" x14ac:dyDescent="0.2">
      <c r="D49" s="6">
        <v>75</v>
      </c>
    </row>
    <row r="50" spans="4:4" hidden="1" x14ac:dyDescent="0.2">
      <c r="D50" s="6">
        <v>100</v>
      </c>
    </row>
  </sheetData>
  <mergeCells count="10">
    <mergeCell ref="H17:M17"/>
    <mergeCell ref="H20:M20"/>
    <mergeCell ref="H24:M24"/>
    <mergeCell ref="H1:M6"/>
    <mergeCell ref="A6:F6"/>
    <mergeCell ref="A8:A10"/>
    <mergeCell ref="B8:B10"/>
    <mergeCell ref="C8:C10"/>
    <mergeCell ref="D8:F8"/>
    <mergeCell ref="I8:M8"/>
  </mergeCells>
  <dataValidations count="1">
    <dataValidation type="list" allowBlank="1" showInputMessage="1" showErrorMessage="1" sqref="D11" xr:uid="{00000000-0002-0000-0100-000000000000}">
      <formula1>$D$46:$D$50</formula1>
    </dataValidation>
  </dataValidations>
  <hyperlinks>
    <hyperlink ref="H17:M17" r:id="rId1" display="*Извор цене електричне енергије за индустрију: EUROSTAT _x000a_Electricity prices for non-household consumers- bi-annual data (from 2007 onwards)" xr:uid="{00000000-0004-0000-0100-000000000000}"/>
  </hyperlinks>
  <printOptions horizontalCentered="1"/>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Serbia</vt:lpstr>
      <vt:lpstr>North Macedonia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Milenkovic</dc:creator>
  <cp:lastModifiedBy>Ana Dimovska</cp:lastModifiedBy>
  <cp:lastPrinted>2025-01-25T07:56:52Z</cp:lastPrinted>
  <dcterms:created xsi:type="dcterms:W3CDTF">2025-01-22T07:11:33Z</dcterms:created>
  <dcterms:modified xsi:type="dcterms:W3CDTF">2025-07-23T11:34:52Z</dcterms:modified>
</cp:coreProperties>
</file>